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82A21170-4BCC-494E-92FA-5C599585C33D}" xr6:coauthVersionLast="47" xr6:coauthVersionMax="47" xr10:uidLastSave="{00000000-0000-0000-0000-000000000000}"/>
  <bookViews>
    <workbookView xWindow="1470" yWindow="1470" windowWidth="23940" windowHeight="115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<sst xmlns="http://schemas.openxmlformats.org/spreadsheetml/2006/main" count="64" uniqueCount="64">
  <si>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</si>
  <si>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</si>
  <si>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</si>
  <si>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</si>
  <si>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</si>
  <si>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</si>
  <si>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</si>
  <si>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</si>
  <si>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</si>
  <si>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</si>
  <si>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</si>
  <si>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</si>
  <si>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</si>
  <si>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</si>
  <si>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</si>
  <si>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</si>
  <si>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</si>
  <si>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</si>
  <si>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</si>
  <si>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</si>
  <si>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</si>
  <si>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</si>
  <si>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</si>
  <si>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</si>
  <si>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</si>
  <si>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</si>
  <si>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</si>
  <si>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</si>
  <si>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</si>
  <si>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</si>
  <si>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</si>
  <si>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</si>
  <si>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</si>
  <si>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</si>
  <si>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</si>
  <si>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</si>
  <si>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</si>
  <si>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</si>
  <si>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</si>
  <si>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</si>
  <si>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</si>
  <si>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</si>
  <si>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</si>
  <si>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</si>
  <si>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</si>
  <si>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</si>
  <si>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</si>
  <si>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</si>
  <si>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</si>
  <si>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</si>
  <si>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</si>
  <si>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</si>
  <si>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</si>
  <si>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</si>
  <si>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</si>
  <si>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</si>
  <si>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</si>
  <si>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</si>
  <si>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</si>
  <si>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</si>
  <si>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</si>
  <si>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</si>
  <si>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</si>
  <si>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Santiago Maravatío, Guanajuato
Gasto por Categoría Programática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</si>
</sst>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0" t="s">
        <v>63</v>
      </c>
      <c r="B1" s="20"/>
      <c r="C1" s="20"/>
      <c r="D1" s="20"/>
      <c r="E1" s="20"/>
      <c r="F1" s="20"/>
      <c r="G1" s="23"/>
    </row>
    <row r="2" spans="1:8" ht="15" customHeight="1" x14ac:dyDescent="0.2">
      <c r="A2" s="24"/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25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2"/>
    </row>
    <row r="4" spans="1:8" x14ac:dyDescent="0.2">
      <c r="A4" s="26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8"/>
      <c r="B5" s="19"/>
      <c r="C5" s="19"/>
      <c r="D5" s="19"/>
      <c r="E5" s="19"/>
      <c r="F5" s="19"/>
      <c r="G5" s="19"/>
    </row>
    <row r="6" spans="1:8" x14ac:dyDescent="0.2">
      <c r="A6" s="8" t="s">
        <v>25</v>
      </c>
      <c r="B6" s="5">
        <f>+B7+B10+B19+B23+B26+B31</f>
        <v>162398519.99999997</v>
      </c>
      <c r="C6" s="5">
        <f t="shared" ref="C6:G6" si="0">+C7+C10+C19+C23+C26+C31</f>
        <v>61134505.57</v>
      </c>
      <c r="D6" s="5">
        <f t="shared" si="0"/>
        <v>223533025.56999999</v>
      </c>
      <c r="E6" s="5">
        <f t="shared" si="0"/>
        <v>93973358.529999986</v>
      </c>
      <c r="F6" s="5">
        <f t="shared" si="0"/>
        <v>93485858.529999986</v>
      </c>
      <c r="G6" s="5">
        <f t="shared" si="0"/>
        <v>129559667.03999999</v>
      </c>
    </row>
    <row r="7" spans="1:8" x14ac:dyDescent="0.2">
      <c r="A7" s="14" t="s">
        <v>0</v>
      </c>
      <c r="B7" s="11">
        <f>SUM(B8:B9)</f>
        <v>0</v>
      </c>
      <c r="C7" s="11">
        <f>SUM(C8:C9)</f>
        <v>0</v>
      </c>
      <c r="D7" s="11">
        <f t="shared" ref="D7:G7" si="1">SUM(D8:D9)</f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9">
        <v>0</v>
      </c>
    </row>
    <row r="8" spans="1:8" x14ac:dyDescent="0.2">
      <c r="A8" s="15" t="s">
        <v>1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39</v>
      </c>
    </row>
    <row r="9" spans="1:8" x14ac:dyDescent="0.2">
      <c r="A9" s="15" t="s">
        <v>2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  <c r="H9" s="9" t="s">
        <v>40</v>
      </c>
    </row>
    <row r="10" spans="1:8" x14ac:dyDescent="0.2">
      <c r="A10" s="14" t="s">
        <v>3</v>
      </c>
      <c r="B10" s="11">
        <f>SUM(B11:B18)</f>
        <v>152872224.25999999</v>
      </c>
      <c r="C10" s="11">
        <f>SUM(C11:C18)</f>
        <v>59530134.539999999</v>
      </c>
      <c r="D10" s="11">
        <f t="shared" ref="D10:G10" si="2">SUM(D11:D18)</f>
        <v>212402358.80000001</v>
      </c>
      <c r="E10" s="11">
        <f t="shared" si="2"/>
        <v>86639230.579999998</v>
      </c>
      <c r="F10" s="11">
        <f t="shared" si="2"/>
        <v>86151730.579999998</v>
      </c>
      <c r="G10" s="11">
        <f t="shared" si="2"/>
        <v>125763128.22</v>
      </c>
      <c r="H10" s="9">
        <v>0</v>
      </c>
    </row>
    <row r="11" spans="1:8" x14ac:dyDescent="0.2">
      <c r="A11" s="15" t="s">
        <v>4</v>
      </c>
      <c r="B11" s="12">
        <v>74516450.590000004</v>
      </c>
      <c r="C11" s="12">
        <v>34266833.789999999</v>
      </c>
      <c r="D11" s="12">
        <f t="shared" ref="D11:D18" si="3">B11+C11</f>
        <v>108783284.38</v>
      </c>
      <c r="E11" s="12">
        <v>47495684.409999996</v>
      </c>
      <c r="F11" s="12">
        <v>47008184.409999996</v>
      </c>
      <c r="G11" s="12">
        <f t="shared" ref="G11:G18" si="4">D11-E11</f>
        <v>61287599.969999999</v>
      </c>
      <c r="H11" s="9" t="s">
        <v>41</v>
      </c>
    </row>
    <row r="12" spans="1:8" x14ac:dyDescent="0.2">
      <c r="A12" s="15" t="s">
        <v>5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  <c r="H12" s="9" t="s">
        <v>42</v>
      </c>
    </row>
    <row r="13" spans="1:8" x14ac:dyDescent="0.2">
      <c r="A13" s="15" t="s">
        <v>6</v>
      </c>
      <c r="B13" s="12">
        <v>510693.25</v>
      </c>
      <c r="C13" s="12">
        <v>16680</v>
      </c>
      <c r="D13" s="12">
        <f t="shared" si="3"/>
        <v>527373.25</v>
      </c>
      <c r="E13" s="12">
        <v>215404.64</v>
      </c>
      <c r="F13" s="12">
        <v>215404.64</v>
      </c>
      <c r="G13" s="12">
        <f t="shared" si="4"/>
        <v>311968.61</v>
      </c>
      <c r="H13" s="9" t="s">
        <v>43</v>
      </c>
    </row>
    <row r="14" spans="1:8" x14ac:dyDescent="0.2">
      <c r="A14" s="15" t="s">
        <v>7</v>
      </c>
      <c r="B14" s="12">
        <v>1280940.99</v>
      </c>
      <c r="C14" s="12">
        <v>-81395</v>
      </c>
      <c r="D14" s="12">
        <f t="shared" si="3"/>
        <v>1199545.99</v>
      </c>
      <c r="E14" s="12">
        <v>395323.42</v>
      </c>
      <c r="F14" s="12">
        <v>395323.42</v>
      </c>
      <c r="G14" s="12">
        <f t="shared" si="4"/>
        <v>804222.57000000007</v>
      </c>
      <c r="H14" s="9" t="s">
        <v>44</v>
      </c>
    </row>
    <row r="15" spans="1:8" x14ac:dyDescent="0.2">
      <c r="A15" s="15" t="s">
        <v>8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  <c r="H15" s="9" t="s">
        <v>45</v>
      </c>
    </row>
    <row r="16" spans="1:8" x14ac:dyDescent="0.2">
      <c r="A16" s="15" t="s">
        <v>9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  <c r="H16" s="9" t="s">
        <v>46</v>
      </c>
    </row>
    <row r="17" spans="1:8" x14ac:dyDescent="0.2">
      <c r="A17" s="15" t="s">
        <v>10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  <c r="H17" s="9" t="s">
        <v>47</v>
      </c>
    </row>
    <row r="18" spans="1:8" x14ac:dyDescent="0.2">
      <c r="A18" s="15" t="s">
        <v>11</v>
      </c>
      <c r="B18" s="12">
        <v>76564139.430000007</v>
      </c>
      <c r="C18" s="12">
        <v>25328015.75</v>
      </c>
      <c r="D18" s="12">
        <f t="shared" si="3"/>
        <v>101892155.18000001</v>
      </c>
      <c r="E18" s="12">
        <v>38532818.109999999</v>
      </c>
      <c r="F18" s="12">
        <v>38532818.109999999</v>
      </c>
      <c r="G18" s="12">
        <f t="shared" si="4"/>
        <v>63359337.070000008</v>
      </c>
      <c r="H18" s="9" t="s">
        <v>48</v>
      </c>
    </row>
    <row r="19" spans="1:8" x14ac:dyDescent="0.2">
      <c r="A19" s="14" t="s">
        <v>12</v>
      </c>
      <c r="B19" s="11">
        <f>SUM(B20:B22)</f>
        <v>9321661.3900000006</v>
      </c>
      <c r="C19" s="11">
        <f>SUM(C20:C22)</f>
        <v>1604371.03</v>
      </c>
      <c r="D19" s="11">
        <f t="shared" ref="D19:G19" si="5">SUM(D20:D22)</f>
        <v>10926032.42</v>
      </c>
      <c r="E19" s="11">
        <f t="shared" si="5"/>
        <v>7243179.3499999996</v>
      </c>
      <c r="F19" s="11">
        <f t="shared" si="5"/>
        <v>7243179.3499999996</v>
      </c>
      <c r="G19" s="11">
        <f t="shared" si="5"/>
        <v>3682853.0700000003</v>
      </c>
      <c r="H19" s="9">
        <v>0</v>
      </c>
    </row>
    <row r="20" spans="1:8" x14ac:dyDescent="0.2">
      <c r="A20" s="15" t="s">
        <v>13</v>
      </c>
      <c r="B20" s="12">
        <v>8136914.21</v>
      </c>
      <c r="C20" s="12">
        <v>1588491.03</v>
      </c>
      <c r="D20" s="12">
        <f t="shared" ref="D20:D22" si="6">B20+C20</f>
        <v>9725405.2400000002</v>
      </c>
      <c r="E20" s="12">
        <v>6711260.4299999997</v>
      </c>
      <c r="F20" s="12">
        <v>6711260.4299999997</v>
      </c>
      <c r="G20" s="12">
        <f t="shared" ref="G20:G22" si="7">D20-E20</f>
        <v>3014144.8100000005</v>
      </c>
      <c r="H20" s="9" t="s">
        <v>49</v>
      </c>
    </row>
    <row r="21" spans="1:8" x14ac:dyDescent="0.2">
      <c r="A21" s="15" t="s">
        <v>14</v>
      </c>
      <c r="B21" s="12">
        <v>1184747.18</v>
      </c>
      <c r="C21" s="12">
        <v>15880</v>
      </c>
      <c r="D21" s="12">
        <f t="shared" si="6"/>
        <v>1200627.18</v>
      </c>
      <c r="E21" s="12">
        <v>531918.92000000004</v>
      </c>
      <c r="F21" s="12">
        <v>531918.92000000004</v>
      </c>
      <c r="G21" s="12">
        <f t="shared" si="7"/>
        <v>668708.25999999989</v>
      </c>
      <c r="H21" s="9" t="s">
        <v>50</v>
      </c>
    </row>
    <row r="22" spans="1:8" x14ac:dyDescent="0.2">
      <c r="A22" s="15" t="s">
        <v>15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  <c r="H22" s="9" t="s">
        <v>51</v>
      </c>
    </row>
    <row r="23" spans="1:8" x14ac:dyDescent="0.2">
      <c r="A23" s="14" t="s">
        <v>16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  <c r="H23" s="9">
        <v>0</v>
      </c>
    </row>
    <row r="24" spans="1:8" x14ac:dyDescent="0.2">
      <c r="A24" s="15" t="s">
        <v>17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  <c r="H24" s="9" t="s">
        <v>52</v>
      </c>
    </row>
    <row r="25" spans="1:8" x14ac:dyDescent="0.2">
      <c r="A25" s="15" t="s">
        <v>18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  <c r="H25" s="9" t="s">
        <v>53</v>
      </c>
    </row>
    <row r="26" spans="1:8" x14ac:dyDescent="0.2">
      <c r="A26" s="14" t="s">
        <v>19</v>
      </c>
      <c r="B26" s="11">
        <f>SUM(B27:B30)</f>
        <v>204634.35</v>
      </c>
      <c r="C26" s="11">
        <f>SUM(C27:C30)</f>
        <v>0</v>
      </c>
      <c r="D26" s="11">
        <f t="shared" ref="D26:G26" si="11">SUM(D27:D30)</f>
        <v>204634.35</v>
      </c>
      <c r="E26" s="11">
        <f t="shared" si="11"/>
        <v>90948.6</v>
      </c>
      <c r="F26" s="11">
        <f t="shared" si="11"/>
        <v>90948.6</v>
      </c>
      <c r="G26" s="11">
        <f t="shared" si="11"/>
        <v>113685.75</v>
      </c>
      <c r="H26" s="9">
        <v>0</v>
      </c>
    </row>
    <row r="27" spans="1:8" x14ac:dyDescent="0.2">
      <c r="A27" s="15" t="s">
        <v>20</v>
      </c>
      <c r="B27" s="12">
        <v>204634.35</v>
      </c>
      <c r="C27" s="12">
        <v>0</v>
      </c>
      <c r="D27" s="12">
        <f t="shared" ref="D27:D30" si="12">B27+C27</f>
        <v>204634.35</v>
      </c>
      <c r="E27" s="12">
        <v>90948.6</v>
      </c>
      <c r="F27" s="12">
        <v>90948.6</v>
      </c>
      <c r="G27" s="12">
        <f t="shared" ref="G27:G30" si="13">D27-E27</f>
        <v>113685.75</v>
      </c>
      <c r="H27" s="9" t="s">
        <v>54</v>
      </c>
    </row>
    <row r="28" spans="1:8" x14ac:dyDescent="0.2">
      <c r="A28" s="15" t="s">
        <v>21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  <c r="H28" s="9" t="s">
        <v>55</v>
      </c>
    </row>
    <row r="29" spans="1:8" x14ac:dyDescent="0.2">
      <c r="A29" s="15" t="s">
        <v>22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  <c r="H29" s="9" t="s">
        <v>56</v>
      </c>
    </row>
    <row r="30" spans="1:8" x14ac:dyDescent="0.2">
      <c r="A30" s="15" t="s">
        <v>23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  <c r="H30" s="9" t="s">
        <v>57</v>
      </c>
    </row>
    <row r="31" spans="1:8" x14ac:dyDescent="0.2">
      <c r="A31" s="14" t="s">
        <v>35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  <c r="H31" s="9">
        <v>0</v>
      </c>
    </row>
    <row r="32" spans="1:8" x14ac:dyDescent="0.2">
      <c r="A32" s="15" t="s">
        <v>24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  <c r="H32" s="9" t="s">
        <v>58</v>
      </c>
    </row>
    <row r="33" spans="1:8" x14ac:dyDescent="0.2">
      <c r="A33" s="16" t="s">
        <v>36</v>
      </c>
      <c r="B33" s="11">
        <v>0</v>
      </c>
      <c r="C33" s="11">
        <v>0</v>
      </c>
      <c r="D33" s="11">
        <f t="shared" si="15"/>
        <v>0</v>
      </c>
      <c r="E33" s="11">
        <v>0</v>
      </c>
      <c r="F33" s="11">
        <v>0</v>
      </c>
      <c r="G33" s="11">
        <f t="shared" si="16"/>
        <v>0</v>
      </c>
      <c r="H33" s="9" t="s">
        <v>59</v>
      </c>
    </row>
    <row r="34" spans="1:8" x14ac:dyDescent="0.2">
      <c r="A34" s="16" t="s">
        <v>37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  <c r="H34" s="9" t="s">
        <v>60</v>
      </c>
    </row>
    <row r="35" spans="1:8" x14ac:dyDescent="0.2">
      <c r="A35" s="16" t="s">
        <v>38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  <c r="H35" s="9" t="s">
        <v>61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9"/>
    </row>
    <row r="37" spans="1:8" ht="13.5" customHeight="1" x14ac:dyDescent="0.25">
      <c r="A37" s="10"/>
      <c r="B37" s="13">
        <f t="shared" ref="B37:G37" si="17">+B6+B33+B34+B35</f>
        <v>162398519.99999997</v>
      </c>
      <c r="C37" s="13">
        <f t="shared" si="17"/>
        <v>61134505.57</v>
      </c>
      <c r="D37" s="13">
        <f t="shared" si="17"/>
        <v>223533025.56999999</v>
      </c>
      <c r="E37" s="13">
        <f t="shared" si="17"/>
        <v>93973358.529999986</v>
      </c>
      <c r="F37" s="13">
        <f t="shared" si="17"/>
        <v>93485858.529999986</v>
      </c>
      <c r="G37" s="13">
        <f t="shared" si="17"/>
        <v>129559667.03999999</v>
      </c>
    </row>
    <row r="39" spans="1:8" x14ac:dyDescent="0.2">
      <c r="A39" s="17" t="s">
        <v>62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2024-07-15T17:23:45Z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